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calculo en base a IPC" sheetId="1" r:id="rId1"/>
  </sheets>
  <calcPr calcId="124519"/>
</workbook>
</file>

<file path=xl/calcChain.xml><?xml version="1.0" encoding="utf-8"?>
<calcChain xmlns="http://schemas.openxmlformats.org/spreadsheetml/2006/main">
  <c r="U25" i="1"/>
  <c r="R5" s="1"/>
  <c r="R35" s="1"/>
  <c r="U24"/>
  <c r="U23"/>
  <c r="U22"/>
  <c r="U21"/>
  <c r="U20"/>
  <c r="U19"/>
  <c r="U18"/>
  <c r="U17"/>
  <c r="U16"/>
  <c r="U15"/>
  <c r="Q5"/>
  <c r="Q34" s="1"/>
  <c r="O5"/>
  <c r="O32" s="1"/>
  <c r="M5"/>
  <c r="M30" s="1"/>
  <c r="K5"/>
  <c r="K28" s="1"/>
  <c r="I5"/>
  <c r="I26" s="1"/>
  <c r="H5" l="1"/>
  <c r="H8" s="1"/>
  <c r="J5"/>
  <c r="J27" s="1"/>
  <c r="L5"/>
  <c r="L29" s="1"/>
  <c r="N5"/>
  <c r="N31" s="1"/>
  <c r="O31" s="1"/>
  <c r="P5"/>
  <c r="P33" s="1"/>
  <c r="J26"/>
  <c r="R34"/>
  <c r="H7"/>
  <c r="H24"/>
  <c r="H22"/>
  <c r="H20"/>
  <c r="H18"/>
  <c r="H16"/>
  <c r="H14"/>
  <c r="H12"/>
  <c r="H10"/>
  <c r="K27"/>
  <c r="N30" l="1"/>
  <c r="Q33"/>
  <c r="R33" s="1"/>
  <c r="M29"/>
  <c r="I8"/>
  <c r="J8" s="1"/>
  <c r="H9"/>
  <c r="H11"/>
  <c r="H13"/>
  <c r="H15"/>
  <c r="H17"/>
  <c r="H19"/>
  <c r="H21"/>
  <c r="H23"/>
  <c r="H25"/>
  <c r="H6"/>
  <c r="P32"/>
  <c r="L28"/>
  <c r="M28" s="1"/>
  <c r="P31"/>
  <c r="N29"/>
  <c r="L27"/>
  <c r="I9"/>
  <c r="I11"/>
  <c r="I13"/>
  <c r="I15"/>
  <c r="I17"/>
  <c r="I19"/>
  <c r="I21"/>
  <c r="I23"/>
  <c r="I25"/>
  <c r="I6"/>
  <c r="I10"/>
  <c r="I12"/>
  <c r="I14"/>
  <c r="I16"/>
  <c r="I18"/>
  <c r="I20"/>
  <c r="I22"/>
  <c r="I24"/>
  <c r="I7"/>
  <c r="O30"/>
  <c r="K26"/>
  <c r="Q32" l="1"/>
  <c r="K8"/>
  <c r="L26"/>
  <c r="N28"/>
  <c r="P30"/>
  <c r="R32"/>
  <c r="J7"/>
  <c r="J24"/>
  <c r="J22"/>
  <c r="J20"/>
  <c r="J18"/>
  <c r="J16"/>
  <c r="J14"/>
  <c r="J12"/>
  <c r="J10"/>
  <c r="J6"/>
  <c r="J25"/>
  <c r="J23"/>
  <c r="J21"/>
  <c r="J19"/>
  <c r="J17"/>
  <c r="J15"/>
  <c r="J13"/>
  <c r="J11"/>
  <c r="J9"/>
  <c r="M27"/>
  <c r="O29"/>
  <c r="Q31"/>
  <c r="R31" l="1"/>
  <c r="P29"/>
  <c r="N27"/>
  <c r="K9"/>
  <c r="K11"/>
  <c r="K13"/>
  <c r="K15"/>
  <c r="K17"/>
  <c r="K19"/>
  <c r="K21"/>
  <c r="K23"/>
  <c r="K25"/>
  <c r="K6"/>
  <c r="K10"/>
  <c r="K12"/>
  <c r="K14"/>
  <c r="K16"/>
  <c r="K18"/>
  <c r="K20"/>
  <c r="K22"/>
  <c r="K24"/>
  <c r="K7"/>
  <c r="Q30"/>
  <c r="O28"/>
  <c r="M26"/>
  <c r="L8"/>
  <c r="M8" l="1"/>
  <c r="N26"/>
  <c r="P28"/>
  <c r="R30"/>
  <c r="L7"/>
  <c r="L24"/>
  <c r="L22"/>
  <c r="L20"/>
  <c r="L18"/>
  <c r="L16"/>
  <c r="L14"/>
  <c r="L12"/>
  <c r="L10"/>
  <c r="L6"/>
  <c r="L25"/>
  <c r="L23"/>
  <c r="L21"/>
  <c r="L19"/>
  <c r="L17"/>
  <c r="L15"/>
  <c r="L13"/>
  <c r="L11"/>
  <c r="L9"/>
  <c r="O27"/>
  <c r="Q29"/>
  <c r="R29" l="1"/>
  <c r="P27"/>
  <c r="M9"/>
  <c r="M11"/>
  <c r="M13"/>
  <c r="M15"/>
  <c r="M17"/>
  <c r="M19"/>
  <c r="M21"/>
  <c r="M23"/>
  <c r="M25"/>
  <c r="M6"/>
  <c r="M10"/>
  <c r="M12"/>
  <c r="M14"/>
  <c r="M16"/>
  <c r="M18"/>
  <c r="M20"/>
  <c r="M22"/>
  <c r="M24"/>
  <c r="M7"/>
  <c r="Q28"/>
  <c r="O26"/>
  <c r="N8"/>
  <c r="O8" l="1"/>
  <c r="P26"/>
  <c r="R28"/>
  <c r="N7"/>
  <c r="N24"/>
  <c r="N22"/>
  <c r="N20"/>
  <c r="N18"/>
  <c r="N16"/>
  <c r="N14"/>
  <c r="N12"/>
  <c r="N10"/>
  <c r="N6"/>
  <c r="N25"/>
  <c r="N23"/>
  <c r="N21"/>
  <c r="N19"/>
  <c r="N17"/>
  <c r="N15"/>
  <c r="N13"/>
  <c r="N11"/>
  <c r="N9"/>
  <c r="Q27"/>
  <c r="R27" l="1"/>
  <c r="O9"/>
  <c r="O11"/>
  <c r="O13"/>
  <c r="O15"/>
  <c r="O17"/>
  <c r="O19"/>
  <c r="O21"/>
  <c r="O23"/>
  <c r="O25"/>
  <c r="O6"/>
  <c r="O10"/>
  <c r="O12"/>
  <c r="O14"/>
  <c r="O16"/>
  <c r="O18"/>
  <c r="O20"/>
  <c r="O22"/>
  <c r="O24"/>
  <c r="O7"/>
  <c r="Q26"/>
  <c r="P8"/>
  <c r="Q8" l="1"/>
  <c r="R26"/>
  <c r="P7"/>
  <c r="P24"/>
  <c r="P22"/>
  <c r="P20"/>
  <c r="P18"/>
  <c r="P16"/>
  <c r="P14"/>
  <c r="P12"/>
  <c r="P10"/>
  <c r="P6"/>
  <c r="P25"/>
  <c r="P23"/>
  <c r="P21"/>
  <c r="P19"/>
  <c r="P17"/>
  <c r="P15"/>
  <c r="P13"/>
  <c r="P11"/>
  <c r="P9"/>
  <c r="Q9" l="1"/>
  <c r="Q11"/>
  <c r="Q13"/>
  <c r="Q15"/>
  <c r="Q17"/>
  <c r="Q19"/>
  <c r="Q21"/>
  <c r="Q23"/>
  <c r="Q25"/>
  <c r="Q6"/>
  <c r="Q10"/>
  <c r="Q12"/>
  <c r="Q14"/>
  <c r="Q16"/>
  <c r="Q18"/>
  <c r="Q20"/>
  <c r="Q22"/>
  <c r="Q24"/>
  <c r="Q7"/>
  <c r="R8"/>
  <c r="R24" l="1"/>
  <c r="R7"/>
  <c r="R22"/>
  <c r="R20"/>
  <c r="R18"/>
  <c r="R16"/>
  <c r="R14"/>
  <c r="R12"/>
  <c r="R10"/>
  <c r="R6"/>
  <c r="R25"/>
  <c r="R23"/>
  <c r="R21"/>
  <c r="R19"/>
  <c r="R17"/>
  <c r="R15"/>
  <c r="R13"/>
  <c r="R11"/>
  <c r="R9"/>
</calcChain>
</file>

<file path=xl/sharedStrings.xml><?xml version="1.0" encoding="utf-8"?>
<sst xmlns="http://schemas.openxmlformats.org/spreadsheetml/2006/main" count="25" uniqueCount="24">
  <si>
    <t>Fecha</t>
  </si>
  <si>
    <t>Cierre 12- 2017</t>
  </si>
  <si>
    <t>Cierre 01- 2018</t>
  </si>
  <si>
    <t>Cierre 02- 2018</t>
  </si>
  <si>
    <t>Cierre 03- 2018</t>
  </si>
  <si>
    <t>Cierre 04- 2018</t>
  </si>
  <si>
    <t>Cierre 05- 2018</t>
  </si>
  <si>
    <t>Cierre 06- 2018</t>
  </si>
  <si>
    <t>Cierre 07- 2018</t>
  </si>
  <si>
    <t>Cierre 08- 2018</t>
  </si>
  <si>
    <t>Cierre 09- 2018</t>
  </si>
  <si>
    <t>Cierre 10- 2018</t>
  </si>
  <si>
    <t>Cierre 11- 2018</t>
  </si>
  <si>
    <t>origen</t>
  </si>
  <si>
    <t>AÑO</t>
  </si>
  <si>
    <t>FACTOR ART 283</t>
  </si>
  <si>
    <t>VARIACION IPIM ENERO</t>
  </si>
  <si>
    <t>IPIM FEBRERO</t>
  </si>
  <si>
    <t>IPIM MARZO</t>
  </si>
  <si>
    <t>IPC</t>
  </si>
  <si>
    <t>2017-01 TRIM</t>
  </si>
  <si>
    <t>2017-02 TRIM</t>
  </si>
  <si>
    <t>2017-03 TRIM</t>
  </si>
  <si>
    <t>2017-04 TRIM</t>
  </si>
</sst>
</file>

<file path=xl/styles.xml><?xml version="1.0" encoding="utf-8"?>
<styleSheet xmlns="http://schemas.openxmlformats.org/spreadsheetml/2006/main">
  <numFmts count="3">
    <numFmt numFmtId="164" formatCode="0.0000%"/>
    <numFmt numFmtId="165" formatCode="0.0000"/>
    <numFmt numFmtId="166" formatCode="0.0000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17" fontId="5" fillId="0" borderId="16" xfId="0" applyNumberFormat="1" applyFont="1" applyFill="1" applyBorder="1" applyAlignment="1">
      <alignment horizontal="center"/>
    </xf>
    <xf numFmtId="166" fontId="4" fillId="2" borderId="9" xfId="1" applyNumberFormat="1" applyFont="1" applyFill="1" applyBorder="1" applyAlignment="1">
      <alignment horizontal="center"/>
    </xf>
    <xf numFmtId="17" fontId="5" fillId="0" borderId="17" xfId="0" applyNumberFormat="1" applyFont="1" applyFill="1" applyBorder="1" applyAlignment="1">
      <alignment horizontal="center"/>
    </xf>
    <xf numFmtId="17" fontId="5" fillId="0" borderId="18" xfId="0" applyNumberFormat="1" applyFont="1" applyFill="1" applyBorder="1" applyAlignment="1">
      <alignment horizontal="center"/>
    </xf>
    <xf numFmtId="2" fontId="0" fillId="0" borderId="14" xfId="0" applyNumberFormat="1" applyBorder="1"/>
    <xf numFmtId="0" fontId="0" fillId="0" borderId="14" xfId="0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2" fontId="0" fillId="0" borderId="12" xfId="0" applyNumberFormat="1" applyBorder="1" applyAlignment="1">
      <alignment horizontal="center"/>
    </xf>
    <xf numFmtId="165" fontId="8" fillId="0" borderId="21" xfId="2" applyNumberFormat="1" applyFont="1" applyFill="1" applyBorder="1"/>
    <xf numFmtId="165" fontId="8" fillId="0" borderId="22" xfId="2" applyNumberFormat="1" applyFont="1" applyFill="1" applyBorder="1"/>
    <xf numFmtId="165" fontId="8" fillId="0" borderId="23" xfId="2" applyNumberFormat="1" applyFont="1" applyFill="1" applyBorder="1"/>
    <xf numFmtId="2" fontId="6" fillId="2" borderId="3" xfId="0" applyNumberFormat="1" applyFont="1" applyFill="1" applyBorder="1" applyAlignment="1">
      <alignment horizontal="center" vertical="top" wrapText="1"/>
    </xf>
    <xf numFmtId="17" fontId="5" fillId="0" borderId="10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2" fontId="0" fillId="0" borderId="13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64" fontId="4" fillId="2" borderId="26" xfId="1" applyNumberFormat="1" applyFont="1" applyFill="1" applyBorder="1" applyAlignment="1">
      <alignment horizontal="center"/>
    </xf>
    <xf numFmtId="164" fontId="4" fillId="2" borderId="27" xfId="1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3">
    <cellStyle name="Normal" xfId="0" builtinId="0"/>
    <cellStyle name="Normal 4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499745</xdr:colOff>
      <xdr:row>42</xdr:row>
      <xdr:rowOff>110490</xdr:rowOff>
    </xdr:to>
    <xdr:pic>
      <xdr:nvPicPr>
        <xdr:cNvPr id="2" name="1 Imagen" descr="http://servicios.infoleg.gob.ar/infolegInternet/anexos/305000-309999/305262/ley27430-1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90525"/>
          <a:ext cx="2785745" cy="782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:AC49"/>
  <sheetViews>
    <sheetView tabSelected="1" topLeftCell="H1" workbookViewId="0">
      <selection activeCell="R33" sqref="R33"/>
    </sheetView>
  </sheetViews>
  <sheetFormatPr baseColWidth="10" defaultRowHeight="15"/>
  <cols>
    <col min="1" max="1" width="3" customWidth="1"/>
    <col min="6" max="6" width="12.5703125" style="1" bestFit="1" customWidth="1"/>
    <col min="7" max="7" width="11.42578125" style="1"/>
    <col min="8" max="8" width="11.140625" customWidth="1"/>
    <col min="19" max="19" width="11.42578125" style="17"/>
  </cols>
  <sheetData>
    <row r="1" spans="6:22" ht="15.75" thickBot="1">
      <c r="S1" s="18"/>
    </row>
    <row r="2" spans="6:22">
      <c r="F2" s="2" t="s">
        <v>0</v>
      </c>
      <c r="G2" s="48" t="s">
        <v>1</v>
      </c>
      <c r="H2" s="48" t="s">
        <v>2</v>
      </c>
      <c r="I2" s="48" t="s">
        <v>3</v>
      </c>
      <c r="J2" s="46" t="s">
        <v>4</v>
      </c>
      <c r="K2" s="46" t="s">
        <v>5</v>
      </c>
      <c r="L2" s="46" t="s">
        <v>6</v>
      </c>
      <c r="M2" s="46" t="s">
        <v>7</v>
      </c>
      <c r="N2" s="46" t="s">
        <v>8</v>
      </c>
      <c r="O2" s="46" t="s">
        <v>9</v>
      </c>
      <c r="P2" s="46" t="s">
        <v>10</v>
      </c>
      <c r="Q2" s="46" t="s">
        <v>11</v>
      </c>
      <c r="R2" s="46" t="s">
        <v>12</v>
      </c>
      <c r="S2" s="19"/>
    </row>
    <row r="3" spans="6:22" ht="15.75" thickBot="1">
      <c r="F3" s="3" t="s">
        <v>13</v>
      </c>
      <c r="G3" s="49"/>
      <c r="H3" s="49"/>
      <c r="I3" s="49"/>
      <c r="J3" s="47"/>
      <c r="K3" s="47"/>
      <c r="L3" s="47"/>
      <c r="M3" s="47"/>
      <c r="N3" s="47"/>
      <c r="O3" s="47"/>
      <c r="P3" s="47"/>
      <c r="Q3" s="47"/>
      <c r="R3" s="47"/>
      <c r="S3" s="19"/>
    </row>
    <row r="4" spans="6:22" ht="45.75" hidden="1" thickBot="1">
      <c r="F4" s="15" t="s">
        <v>14</v>
      </c>
      <c r="G4" s="16"/>
      <c r="H4" s="36" t="s">
        <v>16</v>
      </c>
      <c r="I4" s="37" t="s">
        <v>17</v>
      </c>
      <c r="J4" s="37" t="s">
        <v>18</v>
      </c>
      <c r="K4" s="37"/>
      <c r="L4" s="37"/>
      <c r="M4" s="37"/>
      <c r="N4" s="37"/>
      <c r="O4" s="37"/>
      <c r="P4" s="37"/>
      <c r="Q4" s="37"/>
      <c r="R4" s="37"/>
      <c r="S4" s="20"/>
    </row>
    <row r="5" spans="6:22" ht="30.75" thickBot="1">
      <c r="F5" s="40" t="s">
        <v>14</v>
      </c>
      <c r="G5" s="41" t="s">
        <v>15</v>
      </c>
      <c r="H5" s="42">
        <f>+U15</f>
        <v>1.7573536246470178E-2</v>
      </c>
      <c r="I5" s="43">
        <f>+U16</f>
        <v>2.4190341345332378E-2</v>
      </c>
      <c r="J5" s="43">
        <f>+U17</f>
        <v>2.3410625508416993E-2</v>
      </c>
      <c r="K5" s="43">
        <f>+U18</f>
        <v>2.7390323758465174E-2</v>
      </c>
      <c r="L5" s="43">
        <f>+U19</f>
        <v>2.0753748413176565E-2</v>
      </c>
      <c r="M5" s="43">
        <f>+U20</f>
        <v>3.7366760919353981E-2</v>
      </c>
      <c r="N5" s="43">
        <f>+U21</f>
        <v>3.1016129934470893E-2</v>
      </c>
      <c r="O5" s="43">
        <f>+U22</f>
        <v>3.8894388753662135E-2</v>
      </c>
      <c r="P5" s="43">
        <f>+U23</f>
        <v>6.5342861600713009E-2</v>
      </c>
      <c r="Q5" s="43">
        <f>+U24</f>
        <v>5.3916071516107333E-2</v>
      </c>
      <c r="R5" s="43">
        <f>+U25</f>
        <v>3.1533649961842602E-2</v>
      </c>
      <c r="S5" s="21"/>
    </row>
    <row r="6" spans="6:22">
      <c r="F6" s="23">
        <v>2001</v>
      </c>
      <c r="G6" s="4">
        <v>14.55</v>
      </c>
      <c r="H6" s="38">
        <f>G6*(1+$H$5)</f>
        <v>14.805694952386142</v>
      </c>
      <c r="I6" s="38">
        <f>H6*(1+$I$5)</f>
        <v>15.163849767139228</v>
      </c>
      <c r="J6" s="38">
        <f>I6*(1+$J$5)</f>
        <v>15.518844975303621</v>
      </c>
      <c r="K6" s="38">
        <f>J6*(1+$K$5)</f>
        <v>15.943911163534617</v>
      </c>
      <c r="L6" s="38">
        <f>K6*(1+$L$5)</f>
        <v>16.274807084544651</v>
      </c>
      <c r="M6" s="38">
        <f>L6*(1+$M$5)</f>
        <v>16.88294390988144</v>
      </c>
      <c r="N6" s="38">
        <f>M6*(1+$N$5)</f>
        <v>17.406587491866706</v>
      </c>
      <c r="O6" s="38">
        <f>N6*(1+$O$5)</f>
        <v>18.083606072650003</v>
      </c>
      <c r="P6" s="38">
        <f>O6*(1+$P$5)</f>
        <v>19.265240641496984</v>
      </c>
      <c r="Q6" s="38">
        <f>P6*(1+$Q$5)</f>
        <v>20.303946733698954</v>
      </c>
      <c r="R6" s="39">
        <f>Q6*(1+$R$5)</f>
        <v>20.944204282843312</v>
      </c>
      <c r="S6" s="22"/>
    </row>
    <row r="7" spans="6:22">
      <c r="F7" s="25">
        <v>2002</v>
      </c>
      <c r="G7" s="7">
        <v>8.2100000000000009</v>
      </c>
      <c r="H7" s="5">
        <f t="shared" ref="H7:H25" si="0">G7*(1+$H$5)</f>
        <v>8.3542787325835217</v>
      </c>
      <c r="I7" s="5">
        <f t="shared" ref="I7:I26" si="1">H7*(1+$I$5)</f>
        <v>8.5563715868187682</v>
      </c>
      <c r="J7" s="5">
        <f t="shared" ref="J7:J27" si="2">I7*(1+$J$5)</f>
        <v>8.7566815977486421</v>
      </c>
      <c r="K7" s="5">
        <f t="shared" ref="K7:K28" si="3">J7*(1+$K$5)</f>
        <v>8.9965299417607714</v>
      </c>
      <c r="L7" s="5">
        <f t="shared" ref="L7:L29" si="4">K7*(1+$L$5)</f>
        <v>9.1832416607636844</v>
      </c>
      <c r="M7" s="5">
        <f t="shared" ref="M7:M30" si="5">L7*(1+$M$5)</f>
        <v>9.5263896563660921</v>
      </c>
      <c r="N7" s="5">
        <f t="shared" ref="N7:N31" si="6">M7*(1+$N$5)</f>
        <v>9.8218613957543432</v>
      </c>
      <c r="O7" s="5">
        <f t="shared" ref="O7:O32" si="7">N7*(1+$O$5)</f>
        <v>10.2038766911654</v>
      </c>
      <c r="P7" s="5">
        <f>O7*(1+$P$5)</f>
        <v>10.870627193586962</v>
      </c>
      <c r="Q7" s="5">
        <f>P7*(1+$Q$5)</f>
        <v>11.456728706781337</v>
      </c>
      <c r="R7" s="24">
        <f t="shared" ref="R7:R35" si="8">Q7*(1+$R$5)</f>
        <v>11.818001179528775</v>
      </c>
      <c r="S7" s="22"/>
    </row>
    <row r="8" spans="6:22">
      <c r="F8" s="25">
        <v>2003</v>
      </c>
      <c r="G8" s="7">
        <v>6.97</v>
      </c>
      <c r="H8" s="5">
        <f t="shared" si="0"/>
        <v>7.092487547637897</v>
      </c>
      <c r="I8" s="5">
        <f t="shared" si="1"/>
        <v>7.2640572424027772</v>
      </c>
      <c r="J8" s="5">
        <f t="shared" si="2"/>
        <v>7.4341133661763728</v>
      </c>
      <c r="K8" s="5">
        <f t="shared" si="3"/>
        <v>7.6377361381330768</v>
      </c>
      <c r="L8" s="5">
        <f t="shared" si="4"/>
        <v>7.7962477923901172</v>
      </c>
      <c r="M8" s="5">
        <f t="shared" si="5"/>
        <v>8.0875683197164001</v>
      </c>
      <c r="N8" s="5">
        <f t="shared" si="6"/>
        <v>8.3384133895746348</v>
      </c>
      <c r="O8" s="5">
        <f t="shared" si="7"/>
        <v>8.6627308815374917</v>
      </c>
      <c r="P8" s="5">
        <f t="shared" ref="P8:P33" si="9">O8*(1+$P$5)</f>
        <v>9.2287785066140184</v>
      </c>
      <c r="Q8" s="5">
        <f t="shared" ref="Q8:Q34" si="10">P8*(1+$Q$5)</f>
        <v>9.7263579885829348</v>
      </c>
      <c r="R8" s="24">
        <f t="shared" si="8"/>
        <v>10.03306555679848</v>
      </c>
      <c r="S8" s="22"/>
    </row>
    <row r="9" spans="6:22">
      <c r="F9" s="25">
        <v>2004</v>
      </c>
      <c r="G9" s="7">
        <v>6.49</v>
      </c>
      <c r="H9" s="5">
        <f t="shared" si="0"/>
        <v>6.604052250239592</v>
      </c>
      <c r="I9" s="5">
        <f t="shared" si="1"/>
        <v>6.7638065284352979</v>
      </c>
      <c r="J9" s="5">
        <f t="shared" si="2"/>
        <v>6.9221514700838824</v>
      </c>
      <c r="K9" s="5">
        <f t="shared" si="3"/>
        <v>7.1117514399546158</v>
      </c>
      <c r="L9" s="5">
        <f t="shared" si="4"/>
        <v>7.2593469401164796</v>
      </c>
      <c r="M9" s="5">
        <f t="shared" si="5"/>
        <v>7.5306052216584556</v>
      </c>
      <c r="N9" s="5">
        <f t="shared" si="6"/>
        <v>7.7641754516986188</v>
      </c>
      <c r="O9" s="5">
        <f t="shared" si="7"/>
        <v>8.0661583100686247</v>
      </c>
      <c r="P9" s="5">
        <f t="shared" si="9"/>
        <v>8.59322417617288</v>
      </c>
      <c r="Q9" s="5">
        <f t="shared" si="10"/>
        <v>9.0565370654093602</v>
      </c>
      <c r="R9" s="24">
        <f t="shared" si="8"/>
        <v>9.3421227350964315</v>
      </c>
      <c r="S9" s="6"/>
    </row>
    <row r="10" spans="6:22">
      <c r="F10" s="25">
        <v>2005</v>
      </c>
      <c r="G10" s="7">
        <v>5.98</v>
      </c>
      <c r="H10" s="5">
        <f t="shared" si="0"/>
        <v>6.0850897467538925</v>
      </c>
      <c r="I10" s="5">
        <f t="shared" si="1"/>
        <v>6.2322901448448516</v>
      </c>
      <c r="J10" s="5">
        <f t="shared" si="2"/>
        <v>6.3781919554856126</v>
      </c>
      <c r="K10" s="5">
        <f t="shared" si="3"/>
        <v>6.5528926981400017</v>
      </c>
      <c r="L10" s="5">
        <f t="shared" si="4"/>
        <v>6.6888897845757409</v>
      </c>
      <c r="M10" s="5">
        <f t="shared" si="5"/>
        <v>6.9388319299718919</v>
      </c>
      <c r="N10" s="5">
        <f t="shared" si="6"/>
        <v>7.1540476427053559</v>
      </c>
      <c r="O10" s="5">
        <f t="shared" si="7"/>
        <v>7.4322999528829579</v>
      </c>
      <c r="P10" s="5">
        <f t="shared" si="9"/>
        <v>7.9179477000791749</v>
      </c>
      <c r="Q10" s="5">
        <f t="shared" si="10"/>
        <v>8.3448523345374408</v>
      </c>
      <c r="R10" s="24">
        <f t="shared" si="8"/>
        <v>8.6079959870380094</v>
      </c>
      <c r="S10" s="6"/>
    </row>
    <row r="11" spans="6:22">
      <c r="F11" s="25">
        <v>2006</v>
      </c>
      <c r="G11" s="7">
        <v>5.42</v>
      </c>
      <c r="H11" s="5">
        <f t="shared" si="0"/>
        <v>5.5152485664558686</v>
      </c>
      <c r="I11" s="5">
        <f t="shared" si="1"/>
        <v>5.6486643118827908</v>
      </c>
      <c r="J11" s="5">
        <f t="shared" si="2"/>
        <v>5.7809030767110388</v>
      </c>
      <c r="K11" s="5">
        <f t="shared" si="3"/>
        <v>5.9392438835984613</v>
      </c>
      <c r="L11" s="5">
        <f t="shared" si="4"/>
        <v>6.0625054569231613</v>
      </c>
      <c r="M11" s="5">
        <f t="shared" si="5"/>
        <v>6.2890416489042877</v>
      </c>
      <c r="N11" s="5">
        <f t="shared" si="6"/>
        <v>6.4841033818500025</v>
      </c>
      <c r="O11" s="5">
        <f t="shared" si="7"/>
        <v>6.7362986195026116</v>
      </c>
      <c r="P11" s="5">
        <f t="shared" si="9"/>
        <v>7.1764676478978444</v>
      </c>
      <c r="Q11" s="5">
        <f t="shared" si="10"/>
        <v>7.5633945908349354</v>
      </c>
      <c r="R11" s="24">
        <f t="shared" si="8"/>
        <v>7.8018960283856176</v>
      </c>
      <c r="S11" s="6"/>
    </row>
    <row r="12" spans="6:22">
      <c r="F12" s="25">
        <v>2007</v>
      </c>
      <c r="G12" s="7">
        <v>4.92</v>
      </c>
      <c r="H12" s="5">
        <f t="shared" si="0"/>
        <v>5.0064617983326336</v>
      </c>
      <c r="I12" s="5">
        <f t="shared" si="1"/>
        <v>5.1275698181666662</v>
      </c>
      <c r="J12" s="5">
        <f t="shared" si="2"/>
        <v>5.2476094349480276</v>
      </c>
      <c r="K12" s="5">
        <f t="shared" si="3"/>
        <v>5.3913431563292304</v>
      </c>
      <c r="L12" s="5">
        <f t="shared" si="4"/>
        <v>5.5032337358047885</v>
      </c>
      <c r="M12" s="5">
        <f t="shared" si="5"/>
        <v>5.708871755093929</v>
      </c>
      <c r="N12" s="5">
        <f t="shared" si="6"/>
        <v>5.8859388632291534</v>
      </c>
      <c r="O12" s="5">
        <f t="shared" si="7"/>
        <v>6.1148688575558765</v>
      </c>
      <c r="P12" s="5">
        <f t="shared" si="9"/>
        <v>6.5144318870216606</v>
      </c>
      <c r="Q12" s="5">
        <f t="shared" si="10"/>
        <v>6.8656644625291303</v>
      </c>
      <c r="R12" s="24">
        <f t="shared" si="8"/>
        <v>7.0821639224459858</v>
      </c>
      <c r="S12" s="6"/>
    </row>
    <row r="13" spans="6:22" ht="15.75" thickBot="1">
      <c r="F13" s="25">
        <v>2008</v>
      </c>
      <c r="G13" s="7">
        <v>4.3600000000000003</v>
      </c>
      <c r="H13" s="5">
        <f t="shared" si="0"/>
        <v>4.4366206180346106</v>
      </c>
      <c r="I13" s="5">
        <f t="shared" si="1"/>
        <v>4.5439439852046073</v>
      </c>
      <c r="J13" s="5">
        <f t="shared" si="2"/>
        <v>4.6503205561734564</v>
      </c>
      <c r="K13" s="5">
        <f t="shared" si="3"/>
        <v>4.7776943417876936</v>
      </c>
      <c r="L13" s="5">
        <f t="shared" si="4"/>
        <v>4.8768494081522125</v>
      </c>
      <c r="M13" s="5">
        <f t="shared" si="5"/>
        <v>5.0590814740263292</v>
      </c>
      <c r="N13" s="5">
        <f t="shared" si="6"/>
        <v>5.2159946023738044</v>
      </c>
      <c r="O13" s="5">
        <f t="shared" si="7"/>
        <v>5.4188675241755346</v>
      </c>
      <c r="P13" s="5">
        <f t="shared" si="9"/>
        <v>5.7729518348403346</v>
      </c>
      <c r="Q13" s="5">
        <f t="shared" si="10"/>
        <v>6.0842067188266293</v>
      </c>
      <c r="R13" s="24">
        <f t="shared" si="8"/>
        <v>6.2760639637935993</v>
      </c>
      <c r="S13" s="6"/>
      <c r="V13" t="s">
        <v>19</v>
      </c>
    </row>
    <row r="14" spans="6:22" ht="15.75" thickBot="1">
      <c r="F14" s="25">
        <v>2009</v>
      </c>
      <c r="G14" s="7">
        <v>4.08</v>
      </c>
      <c r="H14" s="5">
        <f t="shared" si="0"/>
        <v>4.1517000278855987</v>
      </c>
      <c r="I14" s="5">
        <f t="shared" si="1"/>
        <v>4.2521310687235774</v>
      </c>
      <c r="J14" s="5">
        <f t="shared" si="2"/>
        <v>4.3516761167861704</v>
      </c>
      <c r="K14" s="5">
        <f t="shared" si="3"/>
        <v>4.4708699345169238</v>
      </c>
      <c r="L14" s="5">
        <f t="shared" si="4"/>
        <v>4.5636572443259231</v>
      </c>
      <c r="M14" s="5">
        <f t="shared" si="5"/>
        <v>4.734186333492528</v>
      </c>
      <c r="N14" s="5">
        <f t="shared" si="6"/>
        <v>4.881022471946129</v>
      </c>
      <c r="O14" s="5">
        <f t="shared" si="7"/>
        <v>5.0708668574853624</v>
      </c>
      <c r="P14" s="5">
        <f t="shared" si="9"/>
        <v>5.4022118087496711</v>
      </c>
      <c r="Q14" s="5">
        <f t="shared" si="10"/>
        <v>5.6934778469753775</v>
      </c>
      <c r="R14" s="24">
        <f t="shared" si="8"/>
        <v>5.8730139844674047</v>
      </c>
      <c r="S14" s="6"/>
      <c r="T14" s="8">
        <v>43070</v>
      </c>
      <c r="U14" s="34"/>
      <c r="V14" s="31">
        <v>124.79559999999999</v>
      </c>
    </row>
    <row r="15" spans="6:22" ht="15.75" thickBot="1">
      <c r="F15" s="25">
        <v>2010</v>
      </c>
      <c r="G15" s="7">
        <v>3.56</v>
      </c>
      <c r="H15" s="5">
        <f t="shared" si="0"/>
        <v>3.6225617890374338</v>
      </c>
      <c r="I15" s="5">
        <f t="shared" si="1"/>
        <v>3.7101927952588074</v>
      </c>
      <c r="J15" s="5">
        <f t="shared" si="2"/>
        <v>3.7970507293526383</v>
      </c>
      <c r="K15" s="5">
        <f t="shared" si="3"/>
        <v>3.9010531781569235</v>
      </c>
      <c r="L15" s="5">
        <f t="shared" si="4"/>
        <v>3.982014654362815</v>
      </c>
      <c r="M15" s="5">
        <f t="shared" si="5"/>
        <v>4.1308096439297541</v>
      </c>
      <c r="N15" s="5">
        <f t="shared" si="6"/>
        <v>4.2589313725804452</v>
      </c>
      <c r="O15" s="5">
        <f t="shared" si="7"/>
        <v>4.4245799050607566</v>
      </c>
      <c r="P15" s="5">
        <f t="shared" si="9"/>
        <v>4.7136946174384375</v>
      </c>
      <c r="Q15" s="5">
        <f t="shared" si="10"/>
        <v>4.9678385135373384</v>
      </c>
      <c r="R15" s="24">
        <f t="shared" si="8"/>
        <v>5.1244925942901851</v>
      </c>
      <c r="S15" s="6"/>
      <c r="T15" s="9">
        <v>43101</v>
      </c>
      <c r="U15" s="10">
        <f>+V15/V14-1</f>
        <v>1.7573536246470178E-2</v>
      </c>
      <c r="V15" s="31">
        <v>126.98869999999999</v>
      </c>
    </row>
    <row r="16" spans="6:22" ht="15.75" thickBot="1">
      <c r="F16" s="25">
        <v>2011</v>
      </c>
      <c r="G16" s="7">
        <v>3.15</v>
      </c>
      <c r="H16" s="5">
        <f t="shared" si="0"/>
        <v>3.2053566391763808</v>
      </c>
      <c r="I16" s="5">
        <f t="shared" si="1"/>
        <v>3.2828953104115848</v>
      </c>
      <c r="J16" s="5">
        <f t="shared" si="2"/>
        <v>3.3597499431069688</v>
      </c>
      <c r="K16" s="5">
        <f t="shared" si="3"/>
        <v>3.4517745817961538</v>
      </c>
      <c r="L16" s="5">
        <f t="shared" si="4"/>
        <v>3.5234118430457491</v>
      </c>
      <c r="M16" s="5">
        <f t="shared" si="5"/>
        <v>3.6550703310052599</v>
      </c>
      <c r="N16" s="5">
        <f t="shared" si="6"/>
        <v>3.7684364673113486</v>
      </c>
      <c r="O16" s="5">
        <f t="shared" si="7"/>
        <v>3.9150075002644336</v>
      </c>
      <c r="P16" s="5">
        <f t="shared" si="9"/>
        <v>4.1708252935199654</v>
      </c>
      <c r="Q16" s="5">
        <f t="shared" si="10"/>
        <v>4.3956998083265777</v>
      </c>
      <c r="R16" s="24">
        <f t="shared" si="8"/>
        <v>4.5343122674196863</v>
      </c>
      <c r="S16" s="6"/>
      <c r="T16" s="11">
        <v>43132</v>
      </c>
      <c r="U16" s="10">
        <f>+V16/V15-1</f>
        <v>2.4190341345332378E-2</v>
      </c>
      <c r="V16" s="31">
        <v>130.06059999999999</v>
      </c>
    </row>
    <row r="17" spans="6:22" ht="15.75" thickBot="1">
      <c r="F17" s="25">
        <v>2012</v>
      </c>
      <c r="G17" s="7">
        <v>2.79</v>
      </c>
      <c r="H17" s="5">
        <f t="shared" si="0"/>
        <v>2.8390301661276518</v>
      </c>
      <c r="I17" s="5">
        <f t="shared" si="1"/>
        <v>2.9077072749359756</v>
      </c>
      <c r="J17" s="5">
        <f t="shared" si="2"/>
        <v>2.9757785210376015</v>
      </c>
      <c r="K17" s="5">
        <f t="shared" si="3"/>
        <v>3.0572860581623083</v>
      </c>
      <c r="L17" s="5">
        <f t="shared" si="4"/>
        <v>3.1207362038405213</v>
      </c>
      <c r="M17" s="5">
        <f t="shared" si="5"/>
        <v>3.2373480074618022</v>
      </c>
      <c r="N17" s="5">
        <f t="shared" si="6"/>
        <v>3.3377580139043377</v>
      </c>
      <c r="O17" s="5">
        <f t="shared" si="7"/>
        <v>3.4675780716627842</v>
      </c>
      <c r="P17" s="5">
        <f t="shared" si="9"/>
        <v>3.694159545689113</v>
      </c>
      <c r="Q17" s="5">
        <f t="shared" si="10"/>
        <v>3.8933341159463977</v>
      </c>
      <c r="R17" s="24">
        <f t="shared" si="8"/>
        <v>4.0161051511431509</v>
      </c>
      <c r="S17" s="6"/>
      <c r="T17" s="12">
        <v>43160</v>
      </c>
      <c r="U17" s="10">
        <f t="shared" ref="U17:U25" si="11">+V17/V16-1</f>
        <v>2.3410625508416993E-2</v>
      </c>
      <c r="V17" s="31">
        <v>133.1054</v>
      </c>
    </row>
    <row r="18" spans="6:22" ht="15.75" thickBot="1">
      <c r="F18" s="25">
        <v>2013</v>
      </c>
      <c r="G18" s="7">
        <v>2.46</v>
      </c>
      <c r="H18" s="5">
        <f t="shared" si="0"/>
        <v>2.5032308991663168</v>
      </c>
      <c r="I18" s="5">
        <f t="shared" si="1"/>
        <v>2.5637849090833331</v>
      </c>
      <c r="J18" s="5">
        <f t="shared" si="2"/>
        <v>2.6238047174740138</v>
      </c>
      <c r="K18" s="5">
        <f t="shared" si="3"/>
        <v>2.6956715781646152</v>
      </c>
      <c r="L18" s="5">
        <f t="shared" si="4"/>
        <v>2.7516168679023942</v>
      </c>
      <c r="M18" s="5">
        <f t="shared" si="5"/>
        <v>2.8544358775469645</v>
      </c>
      <c r="N18" s="5">
        <f t="shared" si="6"/>
        <v>2.9429694316145767</v>
      </c>
      <c r="O18" s="5">
        <f t="shared" si="7"/>
        <v>3.0574344287779383</v>
      </c>
      <c r="P18" s="5">
        <f t="shared" si="9"/>
        <v>3.2572159435108303</v>
      </c>
      <c r="Q18" s="5">
        <f t="shared" si="10"/>
        <v>3.4328322312645652</v>
      </c>
      <c r="R18" s="24">
        <f t="shared" si="8"/>
        <v>3.5410819612229929</v>
      </c>
      <c r="S18" s="6"/>
      <c r="T18" s="11">
        <v>43191</v>
      </c>
      <c r="U18" s="10">
        <f t="shared" si="11"/>
        <v>2.7390323758465174E-2</v>
      </c>
      <c r="V18" s="31">
        <v>136.75120000000001</v>
      </c>
    </row>
    <row r="19" spans="6:22" ht="15.75" thickBot="1">
      <c r="F19" s="25">
        <v>2014</v>
      </c>
      <c r="G19" s="7">
        <v>1.93</v>
      </c>
      <c r="H19" s="5">
        <f t="shared" si="0"/>
        <v>1.9639169249556874</v>
      </c>
      <c r="I19" s="5">
        <f t="shared" si="1"/>
        <v>2.0114247457442409</v>
      </c>
      <c r="J19" s="5">
        <f t="shared" si="2"/>
        <v>2.0585134572052222</v>
      </c>
      <c r="K19" s="5">
        <f t="shared" si="3"/>
        <v>2.1148968072592305</v>
      </c>
      <c r="L19" s="5">
        <f t="shared" si="4"/>
        <v>2.1587888435169189</v>
      </c>
      <c r="M19" s="5">
        <f t="shared" si="5"/>
        <v>2.2394557901079843</v>
      </c>
      <c r="N19" s="5">
        <f t="shared" si="6"/>
        <v>2.3089150418764768</v>
      </c>
      <c r="O19" s="5">
        <f t="shared" si="7"/>
        <v>2.3987188811143985</v>
      </c>
      <c r="P19" s="5">
        <f t="shared" si="9"/>
        <v>2.5554580369820736</v>
      </c>
      <c r="Q19" s="5">
        <f t="shared" si="10"/>
        <v>2.6932382952604104</v>
      </c>
      <c r="R19" s="24">
        <f t="shared" si="8"/>
        <v>2.778165928926982</v>
      </c>
      <c r="S19" s="6"/>
      <c r="T19" s="11">
        <v>43221</v>
      </c>
      <c r="U19" s="10">
        <f t="shared" si="11"/>
        <v>2.0753748413176565E-2</v>
      </c>
      <c r="V19" s="31">
        <v>139.58930000000001</v>
      </c>
    </row>
    <row r="20" spans="6:22" ht="15.75" thickBot="1">
      <c r="F20" s="25">
        <v>2015</v>
      </c>
      <c r="G20" s="7">
        <v>1.69</v>
      </c>
      <c r="H20" s="5">
        <f t="shared" si="0"/>
        <v>1.7196992762565346</v>
      </c>
      <c r="I20" s="5">
        <f t="shared" si="1"/>
        <v>1.7612993887605013</v>
      </c>
      <c r="J20" s="5">
        <f t="shared" si="2"/>
        <v>1.8025325091589772</v>
      </c>
      <c r="K20" s="5">
        <f t="shared" si="3"/>
        <v>1.8519044581700002</v>
      </c>
      <c r="L20" s="5">
        <f t="shared" si="4"/>
        <v>1.8903384173801003</v>
      </c>
      <c r="M20" s="5">
        <f t="shared" si="5"/>
        <v>1.9609742410790125</v>
      </c>
      <c r="N20" s="5">
        <f t="shared" si="6"/>
        <v>2.0217960729384696</v>
      </c>
      <c r="O20" s="5">
        <f t="shared" si="7"/>
        <v>2.1004325953799658</v>
      </c>
      <c r="P20" s="5">
        <f t="shared" si="9"/>
        <v>2.2376808717615053</v>
      </c>
      <c r="Q20" s="5">
        <f t="shared" si="10"/>
        <v>2.358327833673624</v>
      </c>
      <c r="R20" s="24">
        <f t="shared" si="8"/>
        <v>2.4326945180759587</v>
      </c>
      <c r="S20" s="6"/>
      <c r="T20" s="11">
        <v>43252</v>
      </c>
      <c r="U20" s="10">
        <f t="shared" si="11"/>
        <v>3.7366760919353981E-2</v>
      </c>
      <c r="V20" s="31">
        <v>144.80529999999999</v>
      </c>
    </row>
    <row r="21" spans="6:22" ht="15.75" thickBot="1">
      <c r="F21" s="25">
        <v>2016</v>
      </c>
      <c r="G21" s="7">
        <v>1.25</v>
      </c>
      <c r="H21" s="5">
        <f t="shared" si="0"/>
        <v>1.2719669203080877</v>
      </c>
      <c r="I21" s="5">
        <f t="shared" si="1"/>
        <v>1.3027362342903115</v>
      </c>
      <c r="J21" s="5">
        <f t="shared" si="2"/>
        <v>1.3332341044075273</v>
      </c>
      <c r="K21" s="5">
        <f t="shared" si="3"/>
        <v>1.3697518181730768</v>
      </c>
      <c r="L21" s="5">
        <f t="shared" si="4"/>
        <v>1.3981793027959319</v>
      </c>
      <c r="M21" s="5">
        <f t="shared" si="5"/>
        <v>1.4504247345258965</v>
      </c>
      <c r="N21" s="5">
        <f t="shared" si="6"/>
        <v>1.4954112965521222</v>
      </c>
      <c r="O21" s="5">
        <f t="shared" si="7"/>
        <v>1.5535744048668385</v>
      </c>
      <c r="P21" s="5">
        <f t="shared" si="9"/>
        <v>1.6550894021904625</v>
      </c>
      <c r="Q21" s="5">
        <f t="shared" si="10"/>
        <v>1.7443253207645149</v>
      </c>
      <c r="R21" s="24">
        <f t="shared" si="8"/>
        <v>1.7993302648490819</v>
      </c>
      <c r="S21" s="6"/>
      <c r="T21" s="11">
        <v>43282</v>
      </c>
      <c r="U21" s="10">
        <f t="shared" si="11"/>
        <v>3.1016129934470893E-2</v>
      </c>
      <c r="V21" s="31">
        <v>149.29660000000001</v>
      </c>
    </row>
    <row r="22" spans="6:22" ht="15.75" thickBot="1">
      <c r="F22" s="25" t="s">
        <v>20</v>
      </c>
      <c r="G22" s="7">
        <v>1.1299999999999999</v>
      </c>
      <c r="H22" s="5">
        <f t="shared" si="0"/>
        <v>1.1498580959585112</v>
      </c>
      <c r="I22" s="5">
        <f t="shared" si="1"/>
        <v>1.1776735557984415</v>
      </c>
      <c r="J22" s="5">
        <f t="shared" si="2"/>
        <v>1.2052436303844045</v>
      </c>
      <c r="K22" s="5">
        <f t="shared" si="3"/>
        <v>1.2382556436284613</v>
      </c>
      <c r="L22" s="5">
        <f t="shared" si="4"/>
        <v>1.2639540897275223</v>
      </c>
      <c r="M22" s="5">
        <f t="shared" si="5"/>
        <v>1.3111839600114104</v>
      </c>
      <c r="N22" s="5">
        <f t="shared" si="6"/>
        <v>1.3518518120831184</v>
      </c>
      <c r="O22" s="5">
        <f t="shared" si="7"/>
        <v>1.4044312619996218</v>
      </c>
      <c r="P22" s="5">
        <f t="shared" si="9"/>
        <v>1.4962008195801777</v>
      </c>
      <c r="Q22" s="5">
        <f t="shared" si="10"/>
        <v>1.576870089971121</v>
      </c>
      <c r="R22" s="24">
        <f t="shared" si="8"/>
        <v>1.6265945594235696</v>
      </c>
      <c r="S22" s="6"/>
      <c r="T22" s="11">
        <v>43313</v>
      </c>
      <c r="U22" s="10">
        <f t="shared" si="11"/>
        <v>3.8894388753662135E-2</v>
      </c>
      <c r="V22" s="32">
        <v>155.10339999999999</v>
      </c>
    </row>
    <row r="23" spans="6:22" ht="15.75" thickBot="1">
      <c r="F23" s="25" t="s">
        <v>21</v>
      </c>
      <c r="G23" s="5">
        <v>1.1000000000000001</v>
      </c>
      <c r="H23" s="5">
        <f t="shared" si="0"/>
        <v>1.1193308898711174</v>
      </c>
      <c r="I23" s="5">
        <f t="shared" si="1"/>
        <v>1.1464078861754743</v>
      </c>
      <c r="J23" s="5">
        <f t="shared" si="2"/>
        <v>1.1732460118786243</v>
      </c>
      <c r="K23" s="5">
        <f t="shared" si="3"/>
        <v>1.2053815999923079</v>
      </c>
      <c r="L23" s="5">
        <f t="shared" si="4"/>
        <v>1.2303977864604205</v>
      </c>
      <c r="M23" s="5">
        <f t="shared" si="5"/>
        <v>1.2763737663827894</v>
      </c>
      <c r="N23" s="5">
        <f t="shared" si="6"/>
        <v>1.315961940965868</v>
      </c>
      <c r="O23" s="5">
        <f t="shared" si="7"/>
        <v>1.3671454762828184</v>
      </c>
      <c r="P23" s="5">
        <f t="shared" si="9"/>
        <v>1.4564786739276074</v>
      </c>
      <c r="Q23" s="5">
        <f t="shared" si="10"/>
        <v>1.5350062822727735</v>
      </c>
      <c r="R23" s="24">
        <f t="shared" si="8"/>
        <v>1.5834106330671924</v>
      </c>
      <c r="S23" s="6"/>
      <c r="T23" s="11">
        <v>43344</v>
      </c>
      <c r="U23" s="10">
        <f t="shared" si="11"/>
        <v>6.5342861600713009E-2</v>
      </c>
      <c r="V23" s="32">
        <v>165.23830000000001</v>
      </c>
    </row>
    <row r="24" spans="6:22" ht="15.75" thickBot="1">
      <c r="F24" s="25" t="s">
        <v>22</v>
      </c>
      <c r="G24" s="7">
        <v>1.04</v>
      </c>
      <c r="H24" s="5">
        <f t="shared" si="0"/>
        <v>1.0582764776963289</v>
      </c>
      <c r="I24" s="5">
        <f t="shared" si="1"/>
        <v>1.0838765469295391</v>
      </c>
      <c r="J24" s="5">
        <f t="shared" si="2"/>
        <v>1.1092507748670626</v>
      </c>
      <c r="K24" s="5">
        <f t="shared" si="3"/>
        <v>1.1396335127199997</v>
      </c>
      <c r="L24" s="5">
        <f t="shared" si="4"/>
        <v>1.1632851799262152</v>
      </c>
      <c r="M24" s="5">
        <f t="shared" si="5"/>
        <v>1.2067533791255458</v>
      </c>
      <c r="N24" s="5">
        <f t="shared" si="6"/>
        <v>1.2441821987313655</v>
      </c>
      <c r="O24" s="5">
        <f t="shared" si="7"/>
        <v>1.2925739048492093</v>
      </c>
      <c r="P24" s="5">
        <f t="shared" si="9"/>
        <v>1.3770343826224645</v>
      </c>
      <c r="Q24" s="5">
        <f t="shared" si="10"/>
        <v>1.451278666876076</v>
      </c>
      <c r="R24" s="24">
        <f t="shared" si="8"/>
        <v>1.4970427803544357</v>
      </c>
      <c r="S24" s="6"/>
      <c r="T24" s="12">
        <v>43374</v>
      </c>
      <c r="U24" s="10">
        <f t="shared" si="11"/>
        <v>5.3916071516107333E-2</v>
      </c>
      <c r="V24" s="33">
        <v>174.1473</v>
      </c>
    </row>
    <row r="25" spans="6:22" ht="15.75" thickBot="1">
      <c r="F25" s="25" t="s">
        <v>23</v>
      </c>
      <c r="G25" s="5">
        <v>1</v>
      </c>
      <c r="H25" s="5">
        <f t="shared" si="0"/>
        <v>1.0175735362464702</v>
      </c>
      <c r="I25" s="5">
        <f t="shared" si="1"/>
        <v>1.0421889874322492</v>
      </c>
      <c r="J25" s="5">
        <f t="shared" si="2"/>
        <v>1.0665872835260219</v>
      </c>
      <c r="K25" s="5">
        <f t="shared" si="3"/>
        <v>1.0958014545384616</v>
      </c>
      <c r="L25" s="5">
        <f t="shared" si="4"/>
        <v>1.1185434422367457</v>
      </c>
      <c r="M25" s="5">
        <f t="shared" si="5"/>
        <v>1.1603397876207175</v>
      </c>
      <c r="N25" s="5">
        <f t="shared" si="6"/>
        <v>1.1963290372416981</v>
      </c>
      <c r="O25" s="5">
        <f t="shared" si="7"/>
        <v>1.2428595238934712</v>
      </c>
      <c r="P25" s="5">
        <f t="shared" si="9"/>
        <v>1.3240715217523704</v>
      </c>
      <c r="Q25" s="5">
        <f t="shared" si="10"/>
        <v>1.3954602566116123</v>
      </c>
      <c r="R25" s="24">
        <f t="shared" si="8"/>
        <v>1.439464211879266</v>
      </c>
      <c r="S25" s="6"/>
      <c r="T25" s="35">
        <v>43405</v>
      </c>
      <c r="U25" s="10">
        <f t="shared" si="11"/>
        <v>3.1533649961842602E-2</v>
      </c>
      <c r="V25" s="33">
        <v>179.6388</v>
      </c>
    </row>
    <row r="26" spans="6:22">
      <c r="F26" s="26">
        <v>43101</v>
      </c>
      <c r="G26" s="5"/>
      <c r="H26" s="5">
        <v>1</v>
      </c>
      <c r="I26" s="5">
        <f t="shared" si="1"/>
        <v>1.0241903413453324</v>
      </c>
      <c r="J26" s="5">
        <f t="shared" si="2"/>
        <v>1.0481672778759057</v>
      </c>
      <c r="K26" s="5">
        <f t="shared" si="3"/>
        <v>1.0768769189699559</v>
      </c>
      <c r="L26" s="5">
        <f t="shared" si="4"/>
        <v>1.0992261516182151</v>
      </c>
      <c r="M26" s="5">
        <f t="shared" si="5"/>
        <v>1.1403006724220346</v>
      </c>
      <c r="N26" s="5">
        <f t="shared" si="6"/>
        <v>1.175668386242241</v>
      </c>
      <c r="O26" s="5">
        <f t="shared" si="7"/>
        <v>1.2213952895021374</v>
      </c>
      <c r="P26" s="5">
        <f t="shared" si="9"/>
        <v>1.3012047528638384</v>
      </c>
      <c r="Q26" s="5">
        <f t="shared" si="10"/>
        <v>1.371360601376344</v>
      </c>
      <c r="R26" s="24">
        <f t="shared" si="8"/>
        <v>1.4146046065516076</v>
      </c>
      <c r="S26" s="6"/>
    </row>
    <row r="27" spans="6:22">
      <c r="F27" s="26">
        <v>43132</v>
      </c>
      <c r="G27" s="5"/>
      <c r="H27" s="5"/>
      <c r="I27" s="5">
        <v>1</v>
      </c>
      <c r="J27" s="5">
        <f t="shared" si="2"/>
        <v>1.023410625508417</v>
      </c>
      <c r="K27" s="5">
        <f t="shared" si="3"/>
        <v>1.0514421738789459</v>
      </c>
      <c r="L27" s="5">
        <f t="shared" si="4"/>
        <v>1.0732635402266331</v>
      </c>
      <c r="M27" s="5">
        <f t="shared" si="5"/>
        <v>1.1133679223377411</v>
      </c>
      <c r="N27" s="5">
        <f t="shared" si="6"/>
        <v>1.1479002864818404</v>
      </c>
      <c r="O27" s="5">
        <f t="shared" si="7"/>
        <v>1.1925471664747052</v>
      </c>
      <c r="P27" s="5">
        <f t="shared" si="9"/>
        <v>1.2704716109259844</v>
      </c>
      <c r="Q27" s="5">
        <f t="shared" si="10"/>
        <v>1.3389704491598537</v>
      </c>
      <c r="R27" s="24">
        <f t="shared" si="8"/>
        <v>1.3811930746129117</v>
      </c>
      <c r="S27" s="6"/>
    </row>
    <row r="28" spans="6:22">
      <c r="F28" s="26">
        <v>43160</v>
      </c>
      <c r="G28" s="5"/>
      <c r="H28" s="5"/>
      <c r="I28" s="5"/>
      <c r="J28" s="5">
        <v>1</v>
      </c>
      <c r="K28" s="5">
        <f t="shared" si="3"/>
        <v>1.0273903237584652</v>
      </c>
      <c r="L28" s="5">
        <f t="shared" si="4"/>
        <v>1.0487125240598805</v>
      </c>
      <c r="M28" s="5">
        <f t="shared" si="5"/>
        <v>1.0878995142195582</v>
      </c>
      <c r="N28" s="5">
        <f t="shared" si="6"/>
        <v>1.1216419469082397</v>
      </c>
      <c r="O28" s="5">
        <f t="shared" si="7"/>
        <v>1.1652675248337032</v>
      </c>
      <c r="P28" s="5">
        <f t="shared" si="9"/>
        <v>1.2414094394367172</v>
      </c>
      <c r="Q28" s="5">
        <f t="shared" si="10"/>
        <v>1.308341359554158</v>
      </c>
      <c r="R28" s="24">
        <f t="shared" si="8"/>
        <v>1.34959813801694</v>
      </c>
      <c r="S28" s="6"/>
    </row>
    <row r="29" spans="6:22">
      <c r="F29" s="26">
        <v>43191</v>
      </c>
      <c r="G29" s="5"/>
      <c r="H29" s="5"/>
      <c r="I29" s="5"/>
      <c r="J29" s="5"/>
      <c r="K29" s="5">
        <v>1</v>
      </c>
      <c r="L29" s="5">
        <f t="shared" si="4"/>
        <v>1.0207537484131766</v>
      </c>
      <c r="M29" s="5">
        <f t="shared" si="5"/>
        <v>1.0588960096876661</v>
      </c>
      <c r="N29" s="5">
        <f t="shared" si="6"/>
        <v>1.0917388659112315</v>
      </c>
      <c r="O29" s="5">
        <f t="shared" si="7"/>
        <v>1.1342013817794652</v>
      </c>
      <c r="P29" s="5">
        <f t="shared" si="9"/>
        <v>1.2083133456964181</v>
      </c>
      <c r="Q29" s="5">
        <f t="shared" si="10"/>
        <v>1.2734608544568531</v>
      </c>
      <c r="R29" s="24">
        <f t="shared" si="8"/>
        <v>1.3136177232814046</v>
      </c>
      <c r="S29" s="6"/>
    </row>
    <row r="30" spans="6:22">
      <c r="F30" s="26">
        <v>43221</v>
      </c>
      <c r="G30" s="5"/>
      <c r="H30" s="5"/>
      <c r="I30" s="5"/>
      <c r="J30" s="5"/>
      <c r="K30" s="5"/>
      <c r="L30" s="5">
        <v>1</v>
      </c>
      <c r="M30" s="5">
        <f t="shared" si="5"/>
        <v>1.037366760919354</v>
      </c>
      <c r="N30" s="5">
        <f t="shared" si="6"/>
        <v>1.0695418631657299</v>
      </c>
      <c r="O30" s="5">
        <f t="shared" si="7"/>
        <v>1.1111410401800139</v>
      </c>
      <c r="P30" s="5">
        <f t="shared" si="9"/>
        <v>1.1837461753873688</v>
      </c>
      <c r="Q30" s="5">
        <f t="shared" si="10"/>
        <v>1.2475691188364728</v>
      </c>
      <c r="R30" s="24">
        <f t="shared" si="8"/>
        <v>1.2869095267330666</v>
      </c>
      <c r="S30" s="6"/>
    </row>
    <row r="31" spans="6:22">
      <c r="F31" s="26">
        <v>43252</v>
      </c>
      <c r="G31" s="5"/>
      <c r="H31" s="5"/>
      <c r="I31" s="5"/>
      <c r="J31" s="5"/>
      <c r="K31" s="5"/>
      <c r="L31" s="5"/>
      <c r="M31" s="5">
        <v>1</v>
      </c>
      <c r="N31" s="5">
        <f t="shared" si="6"/>
        <v>1.0310161299344709</v>
      </c>
      <c r="O31" s="5">
        <f t="shared" si="7"/>
        <v>1.0711168721034385</v>
      </c>
      <c r="P31" s="5">
        <f t="shared" si="9"/>
        <v>1.1411067136354822</v>
      </c>
      <c r="Q31" s="5">
        <f t="shared" si="10"/>
        <v>1.202630704815363</v>
      </c>
      <c r="R31" s="24">
        <f t="shared" si="8"/>
        <v>1.2405540404943747</v>
      </c>
      <c r="S31" s="6"/>
    </row>
    <row r="32" spans="6:22">
      <c r="F32" s="26">
        <v>43282</v>
      </c>
      <c r="G32" s="5"/>
      <c r="H32" s="13"/>
      <c r="I32" s="13"/>
      <c r="J32" s="13"/>
      <c r="K32" s="13"/>
      <c r="L32" s="13"/>
      <c r="M32" s="13"/>
      <c r="N32" s="5">
        <v>1</v>
      </c>
      <c r="O32" s="5">
        <f t="shared" si="7"/>
        <v>1.0388943887536621</v>
      </c>
      <c r="P32" s="5">
        <f t="shared" si="9"/>
        <v>1.10677872101575</v>
      </c>
      <c r="Q32" s="5">
        <f t="shared" si="10"/>
        <v>1.1664518816905409</v>
      </c>
      <c r="R32" s="24">
        <f t="shared" si="8"/>
        <v>1.2032343670251031</v>
      </c>
      <c r="S32" s="6"/>
    </row>
    <row r="33" spans="6:29">
      <c r="F33" s="26">
        <v>43313</v>
      </c>
      <c r="G33" s="7"/>
      <c r="H33" s="14"/>
      <c r="I33" s="14"/>
      <c r="J33" s="14"/>
      <c r="K33" s="14"/>
      <c r="L33" s="14"/>
      <c r="M33" s="14"/>
      <c r="N33" s="14"/>
      <c r="O33" s="5">
        <v>1</v>
      </c>
      <c r="P33" s="5">
        <f t="shared" si="9"/>
        <v>1.065342861600713</v>
      </c>
      <c r="Q33" s="5">
        <f t="shared" si="10"/>
        <v>1.1227819635159515</v>
      </c>
      <c r="R33" s="24">
        <f t="shared" si="8"/>
        <v>1.1581873769369337</v>
      </c>
      <c r="S33" s="6"/>
    </row>
    <row r="34" spans="6:29">
      <c r="F34" s="26">
        <v>43344</v>
      </c>
      <c r="G34" s="7"/>
      <c r="H34" s="14"/>
      <c r="I34" s="14"/>
      <c r="J34" s="14"/>
      <c r="K34" s="14"/>
      <c r="L34" s="14"/>
      <c r="M34" s="14"/>
      <c r="N34" s="14"/>
      <c r="O34" s="14"/>
      <c r="P34" s="5">
        <v>1</v>
      </c>
      <c r="Q34" s="5">
        <f t="shared" si="10"/>
        <v>1.0539160715161073</v>
      </c>
      <c r="R34" s="24">
        <f t="shared" si="8"/>
        <v>1.0871498920044564</v>
      </c>
      <c r="S34" s="6"/>
    </row>
    <row r="35" spans="6:29">
      <c r="F35" s="26">
        <v>43374</v>
      </c>
      <c r="G35" s="7"/>
      <c r="H35" s="14"/>
      <c r="I35" s="14"/>
      <c r="J35" s="14"/>
      <c r="K35" s="14"/>
      <c r="L35" s="14"/>
      <c r="M35" s="14"/>
      <c r="N35" s="14"/>
      <c r="O35" s="14"/>
      <c r="P35" s="14"/>
      <c r="Q35" s="5">
        <v>1</v>
      </c>
      <c r="R35" s="24">
        <f t="shared" si="8"/>
        <v>1.0315336499618426</v>
      </c>
      <c r="S35" s="6"/>
    </row>
    <row r="36" spans="6:29" ht="15.75" thickBot="1">
      <c r="F36" s="27">
        <v>43405</v>
      </c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0">
        <v>1</v>
      </c>
      <c r="S36" s="6"/>
    </row>
    <row r="37" spans="6:29"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6:29"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6:29"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6:29">
      <c r="T40" s="45"/>
      <c r="U40" s="45"/>
      <c r="V40" s="45"/>
      <c r="W40" s="45"/>
      <c r="X40" s="45"/>
      <c r="Y40" s="45"/>
      <c r="Z40" s="45"/>
      <c r="AA40" s="45"/>
      <c r="AB40" s="45"/>
      <c r="AC40" s="45"/>
    </row>
    <row r="41" spans="6:29"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6:29"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6:29"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6:29"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6:29"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6:29"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6:29"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6:29"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20:29">
      <c r="T49" s="18"/>
      <c r="U49" s="18"/>
      <c r="V49" s="18"/>
      <c r="W49" s="18"/>
      <c r="X49" s="18"/>
      <c r="Y49" s="18"/>
      <c r="Z49" s="18"/>
      <c r="AA49" s="18"/>
      <c r="AB49" s="18"/>
      <c r="AC49" s="18"/>
    </row>
  </sheetData>
  <mergeCells count="12">
    <mergeCell ref="R2:R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en base a IPC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HCN</cp:lastModifiedBy>
  <dcterms:created xsi:type="dcterms:W3CDTF">2018-12-21T18:13:49Z</dcterms:created>
  <dcterms:modified xsi:type="dcterms:W3CDTF">2018-12-27T12:24:53Z</dcterms:modified>
</cp:coreProperties>
</file>